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-2019\Budget\"/>
    </mc:Choice>
  </mc:AlternateContent>
  <xr:revisionPtr revIDLastSave="0" documentId="8_{75195AB6-8A4D-48D4-9249-ADA21297479D}" xr6:coauthVersionLast="43" xr6:coauthVersionMax="43" xr10:uidLastSave="{00000000-0000-0000-0000-000000000000}"/>
  <bookViews>
    <workbookView xWindow="-108" yWindow="-108" windowWidth="16608" windowHeight="8856" xr2:uid="{0E3100F3-38BA-406A-A1BE-D059E7700894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3" i="1" l="1"/>
  <c r="F39" i="1"/>
  <c r="K36" i="1"/>
  <c r="F36" i="1"/>
  <c r="K31" i="1"/>
  <c r="F31" i="1"/>
  <c r="F16" i="1"/>
  <c r="F33" i="1" s="1"/>
  <c r="F45" i="1" s="1"/>
  <c r="J13" i="1"/>
  <c r="J10" i="1"/>
  <c r="J8" i="1"/>
  <c r="K16" i="1" s="1"/>
  <c r="K5" i="1"/>
  <c r="F5" i="1"/>
  <c r="K33" i="1" l="1"/>
  <c r="K45" i="1" s="1"/>
</calcChain>
</file>

<file path=xl/sharedStrings.xml><?xml version="1.0" encoding="utf-8"?>
<sst xmlns="http://schemas.openxmlformats.org/spreadsheetml/2006/main" count="54" uniqueCount="44">
  <si>
    <t>BEDMINSTER TOWNSHIP SCHOOL PTO</t>
  </si>
  <si>
    <t>Treasurer's Report</t>
  </si>
  <si>
    <t>July 31, 2018</t>
  </si>
  <si>
    <t>Beginning Cash Balance as of 6/11/18</t>
  </si>
  <si>
    <t>INFLOWS</t>
  </si>
  <si>
    <t>DATE</t>
  </si>
  <si>
    <t>Membership</t>
  </si>
  <si>
    <t>TOTAL INFLOWS</t>
  </si>
  <si>
    <t>OUTFLOWS</t>
  </si>
  <si>
    <t>Check Number</t>
  </si>
  <si>
    <t>Grade Level Program: Turtle Tunnels</t>
  </si>
  <si>
    <t>Benardsville Print Center</t>
  </si>
  <si>
    <t>TOTAL OUTFLOWS</t>
  </si>
  <si>
    <t>Ending Cash Balance as of 7/31/18</t>
  </si>
  <si>
    <t>PENDING INFLOWS</t>
  </si>
  <si>
    <t>Date</t>
  </si>
  <si>
    <t>PENDING OUTFLOWS</t>
  </si>
  <si>
    <t>A Vision in Motion</t>
  </si>
  <si>
    <t>William A Whitney - Plumbing &amp; Heating</t>
  </si>
  <si>
    <t>Bottle Filling System Installation</t>
  </si>
  <si>
    <t>Refund of Mmebership Dues</t>
  </si>
  <si>
    <t xml:space="preserve">Balance per Checkbook - 07/31/2018 </t>
  </si>
  <si>
    <t>October 31st, 2018</t>
  </si>
  <si>
    <t>Beginning Cash Balance as of 10/01/2018</t>
  </si>
  <si>
    <t>Various Oct18</t>
  </si>
  <si>
    <t xml:space="preserve">Stripe Membership </t>
  </si>
  <si>
    <t>Deposit -Membership</t>
  </si>
  <si>
    <t>Book Fair</t>
  </si>
  <si>
    <t>Book Fair Cash Drawer</t>
  </si>
  <si>
    <t>Square - Magnets</t>
  </si>
  <si>
    <t>Amazon Smile</t>
  </si>
  <si>
    <t>Lisa Cohen - Ice Cream Social</t>
  </si>
  <si>
    <t xml:space="preserve">Jennifer Griffith _ Mexican Holiday </t>
  </si>
  <si>
    <t>Kin Rich - Back to School Nite</t>
  </si>
  <si>
    <t>Satelite Sports Group - Perfection on Wheels</t>
  </si>
  <si>
    <t>Faith Costable - Bulletin Boards</t>
  </si>
  <si>
    <t>Danielle Fredella - Spooktacular</t>
  </si>
  <si>
    <t>Bedminster Pizza - Spooktacular</t>
  </si>
  <si>
    <t>Bank Statement  Cash Balance as of 10/31/2018</t>
  </si>
  <si>
    <t>MCAW - The Hive Donation</t>
  </si>
  <si>
    <t>LGCCC - License Spring Fling Basket License</t>
  </si>
  <si>
    <t>Township of Bedminster - Raffle License</t>
  </si>
  <si>
    <t>Jodi Coleman - Bulletin Board</t>
  </si>
  <si>
    <t>Balance per Checkbook - 10/31/2018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</si>
</sst>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;@"/>
    <numFmt numFmtId="165" formatCode="m/d/yy;@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5" fillId="0" borderId="0" xfId="0" quotePrefix="1" applyNumberFormat="1" applyFont="1" applyAlignment="1">
      <alignment horizontal="center"/>
    </xf>
    <xf numFmtId="44" fontId="0" fillId="0" borderId="0" xfId="0" applyNumberFormat="1"/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1" fontId="0" fillId="0" borderId="0" xfId="0" quotePrefix="1" applyNumberFormat="1" applyAlignment="1">
      <alignment horizontal="right"/>
    </xf>
    <xf numFmtId="44" fontId="1" fillId="0" borderId="0" xfId="0" applyNumberFormat="1" applyFont="1"/>
    <xf numFmtId="164" fontId="0" fillId="0" borderId="0" xfId="0" quotePrefix="1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quotePrefix="1" applyNumberFormat="1" applyAlignment="1">
      <alignment horizontal="right"/>
    </xf>
    <xf numFmtId="44" fontId="6" fillId="0" borderId="0" xfId="0" applyNumberFormat="1" applyFont="1"/>
    <xf numFmtId="14" fontId="2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44" fontId="1" fillId="3" borderId="1" xfId="0" applyNumberFormat="1" applyFont="1" applyFill="1" applyBorder="1"/>
    <xf numFmtId="44" fontId="2" fillId="3" borderId="1" xfId="0" applyNumberFormat="1" applyFont="1" applyFill="1" applyBorder="1"/>
    <xf numFmtId="44" fontId="7" fillId="3" borderId="1" xfId="0" applyNumberFormat="1" applyFont="1" applyFill="1" applyBorder="1"/>
    <xf numFmtId="166" fontId="0" fillId="0" borderId="0" xfId="0" applyNumberFormat="1"/>
    <xf numFmtId="0" fontId="8" fillId="0" borderId="0" xfId="0" applyFont="1"/>
    <xf numFmtId="0" fontId="9" fillId="0" borderId="0" xfId="0" applyFont="1"/>
    <xf numFmtId="14" fontId="8" fillId="0" borderId="0" xfId="0" applyNumberFormat="1" applyFont="1"/>
    <xf numFmtId="0" fontId="10" fillId="0" borderId="0" xfId="0" applyFont="1"/>
    <xf numFmtId="14" fontId="8" fillId="0" borderId="0" xfId="0" applyNumberFormat="1" applyFont="1" applyAlignment="1">
      <alignment horizontal="right"/>
    </xf>
    <xf numFmtId="166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9%20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2.16"/>
      <sheetName val="10.11.16"/>
      <sheetName val="11.14.16"/>
      <sheetName val="1.9.17"/>
      <sheetName val="2.6.17"/>
      <sheetName val="3.20.17"/>
      <sheetName val="4.3.17"/>
      <sheetName val="6.12.17"/>
      <sheetName val="6.30.17"/>
      <sheetName val="7.31.17"/>
      <sheetName val="8.31.17"/>
      <sheetName val="9.11.17"/>
      <sheetName val="10.9.17"/>
      <sheetName val="11.13.17"/>
      <sheetName val="1.8.18"/>
      <sheetName val="2.12.18"/>
      <sheetName val="3.12.18"/>
      <sheetName val="4.17.18"/>
      <sheetName val="5.7.18"/>
      <sheetName val="6.11.18"/>
      <sheetName val="6.30.18"/>
      <sheetName val="7.31.18"/>
      <sheetName val="8.31.18"/>
      <sheetName val="09.30.18 "/>
      <sheetName val="10.31.18"/>
      <sheetName val="11.30.18"/>
      <sheetName val="12.31.18"/>
      <sheetName val="01.31.19"/>
      <sheetName val="02.28.19"/>
      <sheetName val="03.31.19  "/>
      <sheetName val="04.30.19   "/>
      <sheetName val="5.31.19"/>
      <sheetName val="6.30.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8">
          <cell r="E38">
            <v>26251.160000000022</v>
          </cell>
        </row>
      </sheetData>
      <sheetData sheetId="21"/>
      <sheetData sheetId="22"/>
      <sheetData sheetId="23">
        <row r="33">
          <cell r="K33">
            <v>15941.170000000022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026E-E902-4511-8947-039B0D063E25}">
  <dimension ref="A1:K46"/>
  <sheetViews>
    <sheetView tabSelected="1" topLeftCell="G13" workbookViewId="0">
      <selection activeCell="L5" sqref="L5"/>
    </sheetView>
  </sheetViews>
  <sheetFormatPr defaultColWidth="8.88671875" defaultRowHeight="14.4" x14ac:dyDescent="0.3"/>
  <cols>
    <col min="1" max="1" width="88" hidden="1" customWidth="1"/>
    <col min="2" max="2" width="11.88671875" hidden="1" customWidth="1"/>
    <col min="3" max="3" width="50.88671875" hidden="1" customWidth="1"/>
    <col min="4" max="4" width="3.88671875" hidden="1" customWidth="1"/>
    <col min="5" max="5" width="14" style="4" hidden="1" customWidth="1"/>
    <col min="6" max="6" width="13.33203125" style="4" hidden="1" customWidth="1"/>
    <col min="7" max="7" width="14.6640625" style="29" customWidth="1"/>
    <col min="8" max="8" width="11.77734375" style="23" customWidth="1"/>
    <col min="9" max="9" width="32" customWidth="1"/>
    <col min="10" max="10" width="14.44140625" customWidth="1"/>
    <col min="11" max="11" width="16" customWidth="1"/>
  </cols>
  <sheetData>
    <row r="1" spans="1:11" ht="25.8" x14ac:dyDescent="0.5">
      <c r="A1" s="1" t="s">
        <v>0</v>
      </c>
      <c r="B1" s="1"/>
      <c r="C1" s="1"/>
      <c r="D1" s="1"/>
      <c r="E1" s="1"/>
      <c r="F1" s="1"/>
      <c r="G1" s="1" t="s">
        <v>0</v>
      </c>
      <c r="H1" s="1"/>
      <c r="I1" s="1"/>
      <c r="J1" s="1"/>
      <c r="K1" s="1"/>
    </row>
    <row r="2" spans="1:11" ht="23.4" x14ac:dyDescent="0.45">
      <c r="A2" s="2" t="s">
        <v>1</v>
      </c>
      <c r="B2" s="2"/>
      <c r="C2" s="2"/>
      <c r="D2" s="2"/>
      <c r="E2" s="2"/>
      <c r="F2" s="2"/>
      <c r="G2" s="2" t="s">
        <v>1</v>
      </c>
      <c r="H2" s="2"/>
      <c r="I2" s="2"/>
      <c r="J2" s="2"/>
      <c r="K2" s="2"/>
    </row>
    <row r="3" spans="1:11" ht="18" x14ac:dyDescent="0.35">
      <c r="A3" s="3" t="s">
        <v>2</v>
      </c>
      <c r="B3" s="3"/>
      <c r="C3" s="3"/>
      <c r="D3" s="3"/>
      <c r="E3" s="3"/>
      <c r="F3" s="3"/>
      <c r="G3" s="3" t="s">
        <v>22</v>
      </c>
      <c r="H3" s="3"/>
      <c r="I3" s="3"/>
      <c r="J3" s="3"/>
      <c r="K3" s="3"/>
    </row>
    <row r="4" spans="1:11" x14ac:dyDescent="0.3">
      <c r="G4" s="24"/>
      <c r="H4"/>
      <c r="J4" s="4"/>
      <c r="K4" s="4"/>
    </row>
    <row r="5" spans="1:11" s="7" customFormat="1" ht="15" thickBot="1" x14ac:dyDescent="0.35">
      <c r="A5" s="5" t="s">
        <v>3</v>
      </c>
      <c r="B5" s="5"/>
      <c r="C5" s="5"/>
      <c r="D5" s="5"/>
      <c r="E5" s="5"/>
      <c r="F5" s="6">
        <f>+'[1]6.30.18'!E38</f>
        <v>26251.160000000022</v>
      </c>
      <c r="G5" s="5" t="s">
        <v>23</v>
      </c>
      <c r="H5" s="5"/>
      <c r="I5" s="5"/>
      <c r="J5" s="6"/>
      <c r="K5" s="6">
        <f>+'[1]09.30.18 '!K33</f>
        <v>15941.170000000022</v>
      </c>
    </row>
    <row r="6" spans="1:11" ht="15" thickTop="1" x14ac:dyDescent="0.3">
      <c r="G6" s="24"/>
      <c r="H6"/>
      <c r="J6" s="4"/>
      <c r="K6" s="4"/>
    </row>
    <row r="7" spans="1:11" x14ac:dyDescent="0.3">
      <c r="A7" s="7" t="s">
        <v>4</v>
      </c>
      <c r="B7" s="7"/>
      <c r="G7" s="25" t="s">
        <v>4</v>
      </c>
      <c r="H7" s="8" t="s">
        <v>5</v>
      </c>
      <c r="J7" s="4"/>
      <c r="K7" s="4"/>
    </row>
    <row r="8" spans="1:11" x14ac:dyDescent="0.3">
      <c r="A8" s="7"/>
      <c r="B8" s="7"/>
      <c r="G8" s="26"/>
      <c r="H8" s="9" t="s">
        <v>24</v>
      </c>
      <c r="I8" t="s">
        <v>25</v>
      </c>
      <c r="J8" s="4">
        <f>19.12+28.53+47.35+18.82+9.41+19.12+19.12+9.41</f>
        <v>170.88</v>
      </c>
      <c r="K8" s="4"/>
    </row>
    <row r="9" spans="1:11" x14ac:dyDescent="0.3">
      <c r="A9" s="7"/>
      <c r="B9" s="7"/>
      <c r="G9" s="26"/>
      <c r="H9" s="9">
        <v>43382</v>
      </c>
      <c r="I9" t="s">
        <v>26</v>
      </c>
      <c r="J9" s="4">
        <v>521.04</v>
      </c>
      <c r="K9" s="4"/>
    </row>
    <row r="10" spans="1:11" x14ac:dyDescent="0.3">
      <c r="A10" s="7"/>
      <c r="B10" s="7"/>
      <c r="G10" s="26"/>
      <c r="H10" s="9">
        <v>43388</v>
      </c>
      <c r="I10" t="s">
        <v>27</v>
      </c>
      <c r="J10" s="4">
        <f>214.52+562.32+6324+15+145.86-40</f>
        <v>7221.7</v>
      </c>
      <c r="K10" s="4"/>
    </row>
    <row r="11" spans="1:11" x14ac:dyDescent="0.3">
      <c r="A11" s="9"/>
      <c r="B11" s="9"/>
      <c r="G11" s="26"/>
      <c r="H11" s="9">
        <v>43388</v>
      </c>
      <c r="I11" t="s">
        <v>28</v>
      </c>
      <c r="J11" s="4">
        <v>491</v>
      </c>
      <c r="K11" s="4"/>
    </row>
    <row r="12" spans="1:11" x14ac:dyDescent="0.3">
      <c r="A12" s="9"/>
      <c r="B12" s="9"/>
      <c r="G12" s="26"/>
      <c r="H12" s="9">
        <v>43388</v>
      </c>
      <c r="I12" t="s">
        <v>6</v>
      </c>
      <c r="J12" s="4">
        <v>40</v>
      </c>
      <c r="K12" s="4"/>
    </row>
    <row r="13" spans="1:11" x14ac:dyDescent="0.3">
      <c r="A13" s="9"/>
      <c r="B13" s="9"/>
      <c r="G13" s="26"/>
      <c r="H13" s="9">
        <v>43758</v>
      </c>
      <c r="I13" t="s">
        <v>29</v>
      </c>
      <c r="J13" s="4">
        <f>87.52+0.97</f>
        <v>88.49</v>
      </c>
      <c r="K13" s="4"/>
    </row>
    <row r="14" spans="1:11" x14ac:dyDescent="0.3">
      <c r="A14" s="9"/>
      <c r="B14" s="9"/>
      <c r="G14" s="26"/>
      <c r="H14" s="9">
        <v>43767</v>
      </c>
      <c r="I14" t="s">
        <v>30</v>
      </c>
      <c r="J14" s="4">
        <v>46.55</v>
      </c>
      <c r="K14" s="4"/>
    </row>
    <row r="15" spans="1:11" x14ac:dyDescent="0.3">
      <c r="A15" s="9"/>
      <c r="B15" s="9"/>
      <c r="G15" s="26"/>
      <c r="H15" s="9">
        <v>43767</v>
      </c>
      <c r="I15" t="s">
        <v>26</v>
      </c>
      <c r="J15" s="4">
        <v>10</v>
      </c>
      <c r="K15" s="4"/>
    </row>
    <row r="16" spans="1:11" x14ac:dyDescent="0.3">
      <c r="A16" t="s">
        <v>7</v>
      </c>
      <c r="F16" s="4">
        <f>SUM(E11:E11)</f>
        <v>0</v>
      </c>
      <c r="G16" s="24" t="s">
        <v>7</v>
      </c>
      <c r="H16"/>
      <c r="J16" s="4"/>
      <c r="K16" s="4">
        <f>SUM(J8:J15)</f>
        <v>8589.659999999998</v>
      </c>
    </row>
    <row r="17" spans="1:11" x14ac:dyDescent="0.3">
      <c r="G17" s="24"/>
      <c r="H17"/>
      <c r="J17" s="4"/>
      <c r="K17" s="4"/>
    </row>
    <row r="18" spans="1:11" x14ac:dyDescent="0.3">
      <c r="A18" s="7" t="s">
        <v>8</v>
      </c>
      <c r="B18" s="7" t="s">
        <v>9</v>
      </c>
      <c r="G18" s="25" t="s">
        <v>8</v>
      </c>
      <c r="H18" s="8" t="s">
        <v>5</v>
      </c>
      <c r="J18" s="4"/>
      <c r="K18" s="4"/>
    </row>
    <row r="19" spans="1:11" x14ac:dyDescent="0.3">
      <c r="A19" s="7"/>
      <c r="B19" s="7"/>
      <c r="G19" s="25"/>
      <c r="H19" s="17">
        <v>43353</v>
      </c>
      <c r="I19" t="s">
        <v>17</v>
      </c>
      <c r="J19" s="12">
        <v>-1500</v>
      </c>
      <c r="K19" s="4"/>
    </row>
    <row r="20" spans="1:11" x14ac:dyDescent="0.3">
      <c r="A20" s="7"/>
      <c r="B20" s="7"/>
      <c r="G20" s="25"/>
      <c r="H20" s="14">
        <v>43361</v>
      </c>
      <c r="I20" s="27" t="s">
        <v>18</v>
      </c>
      <c r="J20" s="12">
        <v>-1225</v>
      </c>
      <c r="K20" s="4"/>
    </row>
    <row r="21" spans="1:11" x14ac:dyDescent="0.3">
      <c r="A21" s="7"/>
      <c r="B21" s="7"/>
      <c r="G21" s="25"/>
      <c r="H21" s="14"/>
      <c r="I21" t="s">
        <v>19</v>
      </c>
      <c r="J21" s="12"/>
      <c r="K21" s="4"/>
    </row>
    <row r="22" spans="1:11" x14ac:dyDescent="0.3">
      <c r="A22" s="7"/>
      <c r="B22" s="7"/>
      <c r="G22" s="25"/>
      <c r="H22" s="10">
        <v>43369</v>
      </c>
      <c r="I22" t="s">
        <v>20</v>
      </c>
      <c r="J22" s="12">
        <v>-20</v>
      </c>
      <c r="K22" s="4"/>
    </row>
    <row r="23" spans="1:11" x14ac:dyDescent="0.3">
      <c r="A23" s="10"/>
      <c r="B23" s="11"/>
      <c r="E23" s="12"/>
      <c r="F23" s="12"/>
      <c r="G23" s="28"/>
      <c r="H23" s="13">
        <v>43374</v>
      </c>
      <c r="I23" t="s">
        <v>31</v>
      </c>
      <c r="J23" s="12">
        <v>-72.77</v>
      </c>
      <c r="K23" s="12"/>
    </row>
    <row r="24" spans="1:11" x14ac:dyDescent="0.3">
      <c r="A24" s="10"/>
      <c r="B24" s="11"/>
      <c r="E24" s="12"/>
      <c r="F24" s="12"/>
      <c r="G24" s="28"/>
      <c r="H24" s="13">
        <v>43374</v>
      </c>
      <c r="I24" t="s">
        <v>32</v>
      </c>
      <c r="J24" s="12">
        <v>-291.95</v>
      </c>
      <c r="K24" s="12"/>
    </row>
    <row r="25" spans="1:11" x14ac:dyDescent="0.3">
      <c r="A25" s="10">
        <v>43286</v>
      </c>
      <c r="B25" s="11">
        <v>1093</v>
      </c>
      <c r="C25" t="s">
        <v>10</v>
      </c>
      <c r="E25" s="12">
        <v>-280</v>
      </c>
      <c r="F25" s="12"/>
      <c r="G25" s="28"/>
      <c r="H25" s="14">
        <v>43382</v>
      </c>
      <c r="I25" t="s">
        <v>33</v>
      </c>
      <c r="J25" s="12">
        <v>-183.79</v>
      </c>
      <c r="K25" s="12"/>
    </row>
    <row r="26" spans="1:11" x14ac:dyDescent="0.3">
      <c r="A26" s="10">
        <v>43297</v>
      </c>
      <c r="B26" s="11">
        <v>1107</v>
      </c>
      <c r="C26" t="s">
        <v>11</v>
      </c>
      <c r="E26" s="12">
        <v>-120.68</v>
      </c>
      <c r="F26" s="12"/>
      <c r="G26" s="28"/>
      <c r="H26" s="14">
        <v>43382</v>
      </c>
      <c r="I26" s="27" t="s">
        <v>34</v>
      </c>
      <c r="J26" s="12">
        <v>-1597</v>
      </c>
      <c r="K26" s="12"/>
    </row>
    <row r="27" spans="1:11" x14ac:dyDescent="0.3">
      <c r="A27" s="10"/>
      <c r="B27" s="11"/>
      <c r="E27" s="12"/>
      <c r="F27" s="12"/>
      <c r="G27" s="28"/>
      <c r="H27" s="14">
        <v>43382</v>
      </c>
      <c r="I27" t="s">
        <v>35</v>
      </c>
      <c r="J27" s="12">
        <v>-120.76</v>
      </c>
      <c r="K27" s="12"/>
    </row>
    <row r="28" spans="1:11" x14ac:dyDescent="0.3">
      <c r="A28" s="10"/>
      <c r="B28" s="11"/>
      <c r="E28" s="12"/>
      <c r="F28" s="12"/>
      <c r="G28" s="28"/>
      <c r="H28" s="14">
        <v>43382</v>
      </c>
      <c r="I28" t="s">
        <v>36</v>
      </c>
      <c r="J28" s="12">
        <v>-65.36</v>
      </c>
      <c r="K28" s="12"/>
    </row>
    <row r="29" spans="1:11" x14ac:dyDescent="0.3">
      <c r="A29" s="10"/>
      <c r="B29" s="11"/>
      <c r="E29" s="12"/>
      <c r="F29" s="12"/>
      <c r="G29" s="28"/>
      <c r="H29" s="14">
        <v>43392</v>
      </c>
      <c r="I29" t="s">
        <v>37</v>
      </c>
      <c r="J29" s="12">
        <v>-448</v>
      </c>
      <c r="K29" s="12"/>
    </row>
    <row r="30" spans="1:11" x14ac:dyDescent="0.3">
      <c r="A30" s="10"/>
      <c r="B30" s="11"/>
      <c r="E30" s="12"/>
      <c r="F30" s="12"/>
      <c r="G30" s="28"/>
      <c r="H30" s="14"/>
      <c r="J30" s="12"/>
      <c r="K30" s="12"/>
    </row>
    <row r="31" spans="1:11" x14ac:dyDescent="0.3">
      <c r="A31" t="s">
        <v>12</v>
      </c>
      <c r="E31" s="12"/>
      <c r="F31" s="12">
        <f>SUM(E23:E29)</f>
        <v>-400.68</v>
      </c>
      <c r="G31" s="24" t="s">
        <v>12</v>
      </c>
      <c r="H31"/>
      <c r="J31" s="12"/>
      <c r="K31" s="12">
        <f>SUM(J19:J29)</f>
        <v>-5524.63</v>
      </c>
    </row>
    <row r="32" spans="1:11" x14ac:dyDescent="0.3">
      <c r="G32" s="24"/>
      <c r="H32"/>
      <c r="J32" s="4"/>
      <c r="K32" s="4"/>
    </row>
    <row r="33" spans="1:11" s="7" customFormat="1" ht="15" thickBot="1" x14ac:dyDescent="0.35">
      <c r="A33" s="5" t="s">
        <v>13</v>
      </c>
      <c r="B33" s="5"/>
      <c r="C33" s="5"/>
      <c r="D33" s="5"/>
      <c r="E33" s="5"/>
      <c r="F33" s="6">
        <f>SUM(F5:F31)</f>
        <v>25850.480000000021</v>
      </c>
      <c r="G33" s="5" t="s">
        <v>38</v>
      </c>
      <c r="H33" s="5"/>
      <c r="I33" s="5"/>
      <c r="J33" s="5"/>
      <c r="K33" s="6">
        <f>SUM(K5:K31)</f>
        <v>19006.200000000019</v>
      </c>
    </row>
    <row r="34" spans="1:11" ht="15" thickTop="1" x14ac:dyDescent="0.3">
      <c r="G34" s="24"/>
      <c r="H34"/>
      <c r="J34" s="4"/>
      <c r="K34" s="4"/>
    </row>
    <row r="35" spans="1:11" x14ac:dyDescent="0.3">
      <c r="A35" s="7" t="s">
        <v>14</v>
      </c>
      <c r="B35" s="7"/>
      <c r="G35" s="25" t="s">
        <v>14</v>
      </c>
      <c r="H35" s="7" t="s">
        <v>15</v>
      </c>
      <c r="J35" s="4"/>
      <c r="K35" s="4"/>
    </row>
    <row r="36" spans="1:11" x14ac:dyDescent="0.3">
      <c r="E36" s="16"/>
      <c r="F36" s="4">
        <f>SUM(E36:E36)</f>
        <v>0</v>
      </c>
      <c r="G36" s="24"/>
      <c r="H36"/>
      <c r="J36" s="16"/>
      <c r="K36" s="4">
        <f>SUM(J36:J36)</f>
        <v>0</v>
      </c>
    </row>
    <row r="37" spans="1:11" x14ac:dyDescent="0.3">
      <c r="A37" s="7" t="s">
        <v>16</v>
      </c>
      <c r="B37" s="7"/>
      <c r="G37" s="25" t="s">
        <v>16</v>
      </c>
      <c r="H37" s="13"/>
      <c r="J37" s="12"/>
      <c r="K37" s="4"/>
    </row>
    <row r="38" spans="1:11" x14ac:dyDescent="0.3">
      <c r="A38" s="10"/>
      <c r="B38" s="11"/>
      <c r="E38" s="12"/>
      <c r="F38" s="12"/>
      <c r="G38" s="28"/>
      <c r="H38" s="14"/>
      <c r="J38" s="12"/>
      <c r="K38" s="12"/>
    </row>
    <row r="39" spans="1:11" x14ac:dyDescent="0.3">
      <c r="F39" s="4">
        <f>SUM(E38:E38)</f>
        <v>0</v>
      </c>
      <c r="G39" s="24"/>
      <c r="H39" s="15">
        <v>43393</v>
      </c>
      <c r="I39" t="s">
        <v>39</v>
      </c>
      <c r="J39" s="12">
        <v>-150</v>
      </c>
      <c r="K39" s="4"/>
    </row>
    <row r="40" spans="1:11" x14ac:dyDescent="0.3">
      <c r="G40" s="24"/>
      <c r="H40" s="15">
        <v>43403</v>
      </c>
      <c r="I40" s="27" t="s">
        <v>40</v>
      </c>
      <c r="J40" s="12">
        <v>-20</v>
      </c>
      <c r="K40" s="4"/>
    </row>
    <row r="41" spans="1:11" x14ac:dyDescent="0.3">
      <c r="G41" s="24"/>
      <c r="H41" s="15">
        <v>43403</v>
      </c>
      <c r="I41" s="27" t="s">
        <v>41</v>
      </c>
      <c r="J41" s="12">
        <v>-20</v>
      </c>
      <c r="K41" s="4"/>
    </row>
    <row r="42" spans="1:11" x14ac:dyDescent="0.3">
      <c r="G42" s="24"/>
      <c r="H42" s="15">
        <v>43403</v>
      </c>
      <c r="I42" t="s">
        <v>42</v>
      </c>
      <c r="J42" s="12">
        <v>-56.98</v>
      </c>
      <c r="K42" s="4"/>
    </row>
    <row r="43" spans="1:11" x14ac:dyDescent="0.3">
      <c r="G43" s="24"/>
      <c r="H43" s="10"/>
      <c r="J43" s="12"/>
      <c r="K43" s="12">
        <f>SUM(J39:J42)</f>
        <v>-246.98</v>
      </c>
    </row>
    <row r="44" spans="1:11" x14ac:dyDescent="0.3">
      <c r="E44" s="12"/>
      <c r="F44" s="12"/>
      <c r="G44" s="24"/>
      <c r="H44"/>
      <c r="J44" s="12"/>
      <c r="K44" s="12"/>
    </row>
    <row r="45" spans="1:11" ht="15" thickBot="1" x14ac:dyDescent="0.35">
      <c r="C45" s="18" t="s">
        <v>21</v>
      </c>
      <c r="D45" s="19"/>
      <c r="E45" s="20"/>
      <c r="F45" s="21">
        <f>SUM(F33:F39)</f>
        <v>25850.480000000021</v>
      </c>
      <c r="G45" s="24"/>
      <c r="H45"/>
      <c r="I45" s="18" t="s">
        <v>43</v>
      </c>
      <c r="J45" s="22"/>
      <c r="K45" s="21">
        <f>SUM(K33:K43)</f>
        <v>18759.220000000019</v>
      </c>
    </row>
    <row r="46" spans="1:11" ht="15" thickTop="1" x14ac:dyDescent="0.3"/>
  </sheetData>
  <mergeCells count="10">
    <mergeCell ref="A5:E5"/>
    <mergeCell ref="G5:I5"/>
    <mergeCell ref="A33:E33"/>
    <mergeCell ref="G33:J33"/>
    <mergeCell ref="A1:F1"/>
    <mergeCell ref="G1:K1"/>
    <mergeCell ref="A2:F2"/>
    <mergeCell ref="G2:K2"/>
    <mergeCell ref="A3:F3"/>
    <mergeCell ref="G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Melendez</dc:creator>
  <cp:lastModifiedBy>Cindy Melendez</cp:lastModifiedBy>
  <cp:lastPrinted>2019-08-21T19:28:49Z</cp:lastPrinted>
  <dcterms:created xsi:type="dcterms:W3CDTF">2019-08-21T19:22:46Z</dcterms:created>
  <dcterms:modified xsi:type="dcterms:W3CDTF">2019-08-21T19:29:10Z</dcterms:modified>
</cp:coreProperties>
</file>